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Munka1" sheetId="1" r:id="rId1"/>
    <sheet name="Munka2" sheetId="2" r:id="rId2"/>
    <sheet name="Munka3" sheetId="3" r:id="rId3"/>
  </sheets>
  <calcPr calcId="145621" iterateDelta="1E-4"/>
</workbook>
</file>

<file path=xl/calcChain.xml><?xml version="1.0" encoding="utf-8"?>
<calcChain xmlns="http://schemas.openxmlformats.org/spreadsheetml/2006/main">
  <c r="D55" i="1" l="1"/>
  <c r="D54" i="1"/>
  <c r="D53" i="1"/>
  <c r="D52" i="1"/>
  <c r="D51" i="1"/>
  <c r="D50" i="1"/>
  <c r="D42" i="1"/>
  <c r="D38" i="1"/>
  <c r="D16" i="1"/>
  <c r="C16" i="1"/>
  <c r="C31" i="1"/>
  <c r="D31" i="1" s="1"/>
  <c r="C48" i="1"/>
  <c r="C57" i="1" s="1"/>
  <c r="C42" i="1"/>
  <c r="D48" i="1" l="1"/>
  <c r="B57" i="1"/>
  <c r="C54" i="1"/>
  <c r="C52" i="1"/>
  <c r="C50" i="1" s="1"/>
  <c r="C51" i="1"/>
  <c r="B31" i="1"/>
  <c r="D57" i="1" l="1"/>
</calcChain>
</file>

<file path=xl/comments1.xml><?xml version="1.0" encoding="utf-8"?>
<comments xmlns="http://schemas.openxmlformats.org/spreadsheetml/2006/main">
  <authors>
    <author/>
  </authors>
  <commentList>
    <comment ref="C10" authorId="0">
      <text/>
    </comment>
    <comment ref="C19" authorId="0">
      <text/>
    </comment>
    <comment ref="C20" authorId="0">
      <text/>
    </comment>
    <comment ref="C22" authorId="0">
      <text/>
    </comment>
    <comment ref="C27" authorId="0">
      <text/>
    </comment>
    <comment ref="C28" authorId="0">
      <text/>
    </comment>
    <comment ref="C29" authorId="0">
      <text/>
    </comment>
    <comment ref="C30" authorId="0">
      <text/>
    </comment>
    <comment ref="C34" authorId="0">
      <text/>
    </comment>
    <comment ref="C36" authorId="0">
      <text/>
    </comment>
  </commentList>
</comments>
</file>

<file path=xl/comments2.xml><?xml version="1.0" encoding="utf-8"?>
<comments xmlns="http://schemas.openxmlformats.org/spreadsheetml/2006/main">
  <authors>
    <author/>
  </authors>
  <commentList>
    <comment ref="B3" authorId="0">
      <text/>
    </comment>
    <comment ref="B4" authorId="0">
      <text/>
    </comment>
    <comment ref="B5" authorId="0">
      <text/>
    </comment>
    <comment ref="B6" authorId="0">
      <text/>
    </comment>
    <comment ref="B7" authorId="0">
      <text/>
    </comment>
    <comment ref="B10" authorId="0">
      <text/>
    </comment>
    <comment ref="B13" authorId="0">
      <text/>
    </comment>
    <comment ref="B14" authorId="0">
      <text/>
    </comment>
    <comment ref="B15" authorId="0">
      <text/>
    </comment>
    <comment ref="B16" authorId="0">
      <text/>
    </comment>
    <comment ref="B17" authorId="0">
      <text/>
    </comment>
    <comment ref="B18" authorId="0">
      <text/>
    </comment>
    <comment ref="B19" authorId="0">
      <text/>
    </comment>
    <comment ref="B30" authorId="0">
      <text/>
    </comment>
    <comment ref="B31" authorId="0">
      <text/>
    </comment>
    <comment ref="B34" authorId="0">
      <text/>
    </comment>
    <comment ref="B35" authorId="0">
      <text/>
    </comment>
  </commentList>
</comments>
</file>

<file path=xl/sharedStrings.xml><?xml version="1.0" encoding="utf-8"?>
<sst xmlns="http://schemas.openxmlformats.org/spreadsheetml/2006/main" count="52" uniqueCount="46">
  <si>
    <t>2016 Költsévetési terv  Városüzemeltetés</t>
  </si>
  <si>
    <t>Btto érték</t>
  </si>
  <si>
    <t>Teljesítés</t>
  </si>
  <si>
    <t>ZÖLDTERÜLET</t>
  </si>
  <si>
    <t>vegyszerbeszerzés kiadásai</t>
  </si>
  <si>
    <t>hajtó- és kenőanyag</t>
  </si>
  <si>
    <t>munkaruha</t>
  </si>
  <si>
    <t>karbantartási anyag</t>
  </si>
  <si>
    <t>egyéb készlet beszerzés</t>
  </si>
  <si>
    <t>vásárolt élelmezés</t>
  </si>
  <si>
    <t>egyéb bérleti és lízing díjak</t>
  </si>
  <si>
    <t>egyéb gép karbantartás</t>
  </si>
  <si>
    <t>biztosítási szolgáltatási díjak</t>
  </si>
  <si>
    <t>egyéb üzemeltetési, fenntartási szolg.</t>
  </si>
  <si>
    <t>Felújítások</t>
  </si>
  <si>
    <t>gépek, járművek felújítása</t>
  </si>
  <si>
    <t>ZÖLDTERÜLET ÖSSZESEN:</t>
  </si>
  <si>
    <t>KÖZTERÜLET</t>
  </si>
  <si>
    <t>hajtó- és kenőanyagok</t>
  </si>
  <si>
    <t>egyéb üzemeltetési kiadások</t>
  </si>
  <si>
    <t>karbantartási anyagok</t>
  </si>
  <si>
    <t>egyéb készlet</t>
  </si>
  <si>
    <t>gépek karbantartása</t>
  </si>
  <si>
    <t>egyéb üzemeltetési, fenntartási kiadások</t>
  </si>
  <si>
    <t>egyéb különféle dologi kiadás</t>
  </si>
  <si>
    <t>Oktatás és továbbképzés</t>
  </si>
  <si>
    <t>KÖZTERÜLET ÖSSZESEN:</t>
  </si>
  <si>
    <t>AC RAKTÁR</t>
  </si>
  <si>
    <t>villamosenergia díja</t>
  </si>
  <si>
    <t>gázenergia díja</t>
  </si>
  <si>
    <t>víz- és csatorna díja</t>
  </si>
  <si>
    <t>szemétszállítás</t>
  </si>
  <si>
    <t>AC RAKTÁR ÖSSZESEN:</t>
  </si>
  <si>
    <t>SPORTPÁLYA</t>
  </si>
  <si>
    <t>üzemanyag</t>
  </si>
  <si>
    <t>SPORTPÁLYA ÖSSZESEN:</t>
  </si>
  <si>
    <t>VÁROSÜZEMELTETÉSI FELADATOK</t>
  </si>
  <si>
    <t>hajtó és kenőanyag</t>
  </si>
  <si>
    <t>VÁROSÜZEMLETÉSI FELADATOK ÖSSZESEN</t>
  </si>
  <si>
    <t>Bér + járulékai</t>
  </si>
  <si>
    <t>Erzsébet út. + járulékai</t>
  </si>
  <si>
    <t>Jubileumi jutalom+ járulékai 2fő</t>
  </si>
  <si>
    <t>Távolsági bérlet hozzájárulás</t>
  </si>
  <si>
    <t>Gk átalány</t>
  </si>
  <si>
    <t>Rehab hozzájárulás</t>
  </si>
  <si>
    <t>MINDÖSSZESEN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</si>
</sst>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&quot; Ft&quot;;[Red]\-#,##0&quot; Ft&quot;"/>
    <numFmt numFmtId="165" formatCode="#,##0\ [$Ft-40E];[Red]\-#,##0\ [$Ft-40E]"/>
  </numFmts>
  <fonts count="10">
    <font>
      <sz val="10"/>
      <name val="Arial"/>
      <family val="2"/>
      <charset val="238"/>
    </font>
    <font>
      <sz val="11"/>
      <color rgb="FF000000"/>
      <name val="Mangal"/>
      <family val="2"/>
      <charset val="238"/>
    </font>
    <font>
      <sz val="11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0"/>
      <name val="Arial"/>
      <family val="2"/>
      <charset val="238"/>
    </font>
    <font>
      <sz val="18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b/>
      <sz val="20"/>
      <color rgb="FF00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8EB4E3"/>
        <bgColor rgb="FF9999FF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1" applyFont="1"/>
    <xf numFmtId="0" fontId="3" fillId="0" borderId="1" xfId="1" applyFont="1" applyBorder="1"/>
    <xf numFmtId="0" fontId="4" fillId="0" borderId="1" xfId="1" applyFont="1" applyBorder="1" applyAlignment="1">
      <alignment horizontal="center" vertical="center"/>
    </xf>
    <xf numFmtId="0" fontId="4" fillId="0" borderId="1" xfId="1" applyFont="1" applyBorder="1"/>
    <xf numFmtId="0" fontId="2" fillId="0" borderId="1" xfId="1" applyFont="1" applyBorder="1"/>
    <xf numFmtId="164" fontId="2" fillId="0" borderId="1" xfId="1" applyNumberFormat="1" applyFont="1" applyBorder="1"/>
    <xf numFmtId="164" fontId="4" fillId="2" borderId="1" xfId="1" applyNumberFormat="1" applyFont="1" applyFill="1" applyBorder="1"/>
    <xf numFmtId="164" fontId="4" fillId="0" borderId="1" xfId="1" applyNumberFormat="1" applyFont="1" applyBorder="1"/>
    <xf numFmtId="164" fontId="2" fillId="0" borderId="0" xfId="1" applyNumberFormat="1" applyFont="1"/>
    <xf numFmtId="164" fontId="2" fillId="2" borderId="1" xfId="1" applyNumberFormat="1" applyFont="1" applyFill="1" applyBorder="1"/>
    <xf numFmtId="0" fontId="5" fillId="0" borderId="0" xfId="1" applyFont="1"/>
    <xf numFmtId="164" fontId="5" fillId="3" borderId="0" xfId="1" applyNumberFormat="1" applyFont="1" applyFill="1"/>
    <xf numFmtId="165" fontId="2" fillId="0" borderId="0" xfId="1" applyNumberFormat="1" applyFont="1"/>
    <xf numFmtId="0" fontId="4" fillId="0" borderId="0" xfId="1" applyFont="1"/>
    <xf numFmtId="0" fontId="6" fillId="0" borderId="0" xfId="0" applyFont="1"/>
    <xf numFmtId="0" fontId="3" fillId="0" borderId="0" xfId="1" applyFont="1"/>
    <xf numFmtId="0" fontId="7" fillId="0" borderId="0" xfId="1" applyFont="1"/>
    <xf numFmtId="0" fontId="9" fillId="0" borderId="0" xfId="1" applyNumberFormat="1" applyFont="1"/>
    <xf numFmtId="0" fontId="8" fillId="0" borderId="0" xfId="1" applyFont="1"/>
    <xf numFmtId="0" fontId="2" fillId="4" borderId="1" xfId="1" applyFont="1" applyFill="1" applyBorder="1"/>
    <xf numFmtId="0" fontId="2" fillId="5" borderId="1" xfId="1" applyFont="1" applyFill="1" applyBorder="1"/>
    <xf numFmtId="10" fontId="2" fillId="0" borderId="0" xfId="1" applyNumberFormat="1" applyFont="1"/>
    <xf numFmtId="0" fontId="3" fillId="0" borderId="0" xfId="1" applyFont="1" applyBorder="1" applyAlignment="1">
      <alignment horizontal="center" vertical="center"/>
    </xf>
    <xf numFmtId="0" fontId="4" fillId="0" borderId="0" xfId="1" applyFont="1" applyBorder="1"/>
    <xf numFmtId="165" fontId="4" fillId="0" borderId="0" xfId="1" applyNumberFormat="1" applyFont="1" applyBorder="1"/>
    <xf numFmtId="0" fontId="2" fillId="0" borderId="0" xfId="1" applyFont="1" applyBorder="1"/>
    <xf numFmtId="165" fontId="2" fillId="0" borderId="0" xfId="1" applyNumberFormat="1" applyFont="1" applyBorder="1"/>
    <xf numFmtId="0" fontId="2" fillId="0" borderId="0" xfId="1" applyFont="1" applyBorder="1" applyAlignment="1">
      <alignment wrapText="1"/>
    </xf>
    <xf numFmtId="10" fontId="4" fillId="0" borderId="0" xfId="1" applyNumberFormat="1" applyFont="1" applyBorder="1"/>
  </cellXfs>
  <cellStyles count="2">
    <cellStyle name="Normál" xfId="0" builtinId="0"/>
    <cellStyle name="TableStyleLight1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EB4E3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44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42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40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38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36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34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32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30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28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26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53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52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51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50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49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48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47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46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45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2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3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4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5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6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7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8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9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0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1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2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3" name="AutoShape 29"/>
        <xdr:cNvSpPr>
          <a:spLocks noChangeArrowheads="1"/>
        </xdr:cNvSpPr>
      </xdr:nvSpPr>
      <xdr:spPr bwMode="auto">
        <a:xfrm>
          <a:off x="0" y="0"/>
          <a:ext cx="10086975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4" name="AutoShape 28"/>
        <xdr:cNvSpPr>
          <a:spLocks noChangeArrowheads="1"/>
        </xdr:cNvSpPr>
      </xdr:nvSpPr>
      <xdr:spPr bwMode="auto">
        <a:xfrm>
          <a:off x="0" y="0"/>
          <a:ext cx="10086975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5" name="AutoShape 27"/>
        <xdr:cNvSpPr>
          <a:spLocks noChangeArrowheads="1"/>
        </xdr:cNvSpPr>
      </xdr:nvSpPr>
      <xdr:spPr bwMode="auto">
        <a:xfrm>
          <a:off x="0" y="0"/>
          <a:ext cx="10086975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6" name="AutoShape 26"/>
        <xdr:cNvSpPr>
          <a:spLocks noChangeArrowheads="1"/>
        </xdr:cNvSpPr>
      </xdr:nvSpPr>
      <xdr:spPr bwMode="auto">
        <a:xfrm>
          <a:off x="0" y="0"/>
          <a:ext cx="10086975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7" name="AutoShape 25"/>
        <xdr:cNvSpPr>
          <a:spLocks noChangeArrowheads="1"/>
        </xdr:cNvSpPr>
      </xdr:nvSpPr>
      <xdr:spPr bwMode="auto">
        <a:xfrm>
          <a:off x="0" y="0"/>
          <a:ext cx="10086975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8" name="AutoShape 24"/>
        <xdr:cNvSpPr>
          <a:spLocks noChangeArrowheads="1"/>
        </xdr:cNvSpPr>
      </xdr:nvSpPr>
      <xdr:spPr bwMode="auto">
        <a:xfrm>
          <a:off x="0" y="0"/>
          <a:ext cx="10086975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19" name="AutoShape 23"/>
        <xdr:cNvSpPr>
          <a:spLocks noChangeArrowheads="1"/>
        </xdr:cNvSpPr>
      </xdr:nvSpPr>
      <xdr:spPr bwMode="auto">
        <a:xfrm>
          <a:off x="0" y="0"/>
          <a:ext cx="10086975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20" name="AutoShape 22"/>
        <xdr:cNvSpPr>
          <a:spLocks noChangeArrowheads="1"/>
        </xdr:cNvSpPr>
      </xdr:nvSpPr>
      <xdr:spPr bwMode="auto">
        <a:xfrm>
          <a:off x="0" y="0"/>
          <a:ext cx="10086975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21" name="AutoShape 21"/>
        <xdr:cNvSpPr>
          <a:spLocks noChangeArrowheads="1"/>
        </xdr:cNvSpPr>
      </xdr:nvSpPr>
      <xdr:spPr bwMode="auto">
        <a:xfrm>
          <a:off x="0" y="0"/>
          <a:ext cx="10086975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628650</xdr:colOff>
      <xdr:row>46</xdr:row>
      <xdr:rowOff>142875</xdr:rowOff>
    </xdr:to>
    <xdr:sp macro="" textlink="">
      <xdr:nvSpPr>
        <xdr:cNvPr id="22" name="AutoShape 20"/>
        <xdr:cNvSpPr>
          <a:spLocks noChangeArrowheads="1"/>
        </xdr:cNvSpPr>
      </xdr:nvSpPr>
      <xdr:spPr bwMode="auto">
        <a:xfrm>
          <a:off x="0" y="0"/>
          <a:ext cx="10086975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82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80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78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76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74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72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70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68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66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64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62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60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58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56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54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52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50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98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97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96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95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94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93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92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91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90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89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88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87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86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85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84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83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3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4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5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6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7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8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9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10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11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12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13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14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15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16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17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18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19" name="shapetype_7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custGeom>
          <a:avLst/>
          <a:gdLst>
            <a:gd name="G0" fmla="+- 2700 0 0"/>
            <a:gd name="G1" fmla="+- 21600 0 G0"/>
            <a:gd name="G2" fmla="+- 21600 0 G0"/>
            <a:gd name="T0" fmla="*/ G0 w 21600"/>
            <a:gd name="T1" fmla="*/ G0 h 21600"/>
            <a:gd name="T2" fmla="*/ G1 w 21600"/>
            <a:gd name="T3" fmla="*/ G2 h 2160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T0" t="T1" r="T2" b="T3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close/>
              <a:moveTo>
                <a:pt x="2700" y="2700"/>
              </a:moveTo>
              <a:lnTo>
                <a:pt x="2700" y="18900"/>
              </a:lnTo>
              <a:lnTo>
                <a:pt x="18900" y="18900"/>
              </a:lnTo>
              <a:lnTo>
                <a:pt x="18900" y="2700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" name="AutoShape 50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1" name="AutoShape 49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2" name="AutoShape 48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3" name="AutoShape 47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4" name="AutoShape 46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5" name="AutoShape 45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6" name="AutoShape 44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7" name="AutoShape 4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8" name="AutoShape 42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9" name="AutoShape 41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30" name="AutoShape 40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31" name="AutoShape 39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48" name="AutoShape 38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49" name="AutoShape 37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51" name="AutoShape 36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53" name="AutoShape 35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114300</xdr:colOff>
      <xdr:row>49</xdr:row>
      <xdr:rowOff>0</xdr:rowOff>
    </xdr:to>
    <xdr:sp macro="" textlink="">
      <xdr:nvSpPr>
        <xdr:cNvPr id="2055" name="AutoShape 34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W59"/>
  <sheetViews>
    <sheetView tabSelected="1" topLeftCell="A43" zoomScaleNormal="100" zoomScalePageLayoutView="60" workbookViewId="0">
      <selection activeCell="E59" sqref="E59"/>
    </sheetView>
  </sheetViews>
  <sheetFormatPr defaultRowHeight="15"/>
  <cols>
    <col min="1" max="1" width="47.7109375" style="1"/>
    <col min="2" max="2" width="22" style="1"/>
    <col min="3" max="3" width="17.5703125" style="1" customWidth="1"/>
    <col min="4" max="4" width="10.28515625" style="1"/>
    <col min="5" max="5" width="13.42578125" style="1" bestFit="1" customWidth="1"/>
    <col min="6" max="257" width="10.28515625" style="1"/>
    <col min="258" max="1025" width="8.5703125"/>
  </cols>
  <sheetData>
    <row r="1" spans="1:4" ht="57.75" customHeight="1">
      <c r="A1" s="23" t="s">
        <v>0</v>
      </c>
      <c r="B1" s="23"/>
    </row>
    <row r="2" spans="1:4" ht="21">
      <c r="A2" s="2"/>
      <c r="B2" s="3" t="s">
        <v>1</v>
      </c>
      <c r="C2" s="3" t="s">
        <v>2</v>
      </c>
    </row>
    <row r="3" spans="1:4">
      <c r="A3" s="4" t="s">
        <v>3</v>
      </c>
      <c r="B3" s="5"/>
      <c r="C3" s="5"/>
    </row>
    <row r="4" spans="1:4">
      <c r="A4" s="5" t="s">
        <v>4</v>
      </c>
      <c r="B4" s="6">
        <v>97798</v>
      </c>
      <c r="C4" s="20">
        <v>59200</v>
      </c>
    </row>
    <row r="5" spans="1:4">
      <c r="A5" s="5" t="s">
        <v>5</v>
      </c>
      <c r="B5" s="6">
        <v>1528217</v>
      </c>
      <c r="C5" s="20">
        <v>810185</v>
      </c>
    </row>
    <row r="6" spans="1:4">
      <c r="A6" s="5" t="s">
        <v>6</v>
      </c>
      <c r="B6" s="6">
        <v>15598</v>
      </c>
      <c r="C6" s="20"/>
    </row>
    <row r="7" spans="1:4">
      <c r="A7" s="5" t="s">
        <v>7</v>
      </c>
      <c r="B7" s="6">
        <v>484989</v>
      </c>
      <c r="C7" s="20">
        <v>334606</v>
      </c>
    </row>
    <row r="8" spans="1:4">
      <c r="A8" s="5" t="s">
        <v>8</v>
      </c>
      <c r="B8" s="6">
        <v>484125</v>
      </c>
      <c r="C8" s="20">
        <v>277633</v>
      </c>
    </row>
    <row r="9" spans="1:4">
      <c r="A9" s="5" t="s">
        <v>9</v>
      </c>
      <c r="B9" s="6">
        <v>57607</v>
      </c>
      <c r="C9" s="20">
        <v>29106</v>
      </c>
    </row>
    <row r="10" spans="1:4">
      <c r="A10" s="5" t="s">
        <v>10</v>
      </c>
      <c r="B10" s="6">
        <v>121679</v>
      </c>
      <c r="C10" s="20">
        <v>35814</v>
      </c>
    </row>
    <row r="11" spans="1:4">
      <c r="A11" s="5" t="s">
        <v>11</v>
      </c>
      <c r="B11" s="6">
        <v>246688</v>
      </c>
      <c r="C11" s="20">
        <v>263320</v>
      </c>
    </row>
    <row r="12" spans="1:4">
      <c r="A12" s="5" t="s">
        <v>12</v>
      </c>
      <c r="B12" s="6">
        <v>109801</v>
      </c>
      <c r="C12" s="20">
        <v>102308</v>
      </c>
    </row>
    <row r="13" spans="1:4">
      <c r="A13" s="5" t="s">
        <v>13</v>
      </c>
      <c r="B13" s="6">
        <v>342005</v>
      </c>
      <c r="C13" s="5"/>
    </row>
    <row r="14" spans="1:4">
      <c r="A14" s="5" t="s">
        <v>14</v>
      </c>
      <c r="B14" s="5"/>
      <c r="C14" s="5"/>
    </row>
    <row r="15" spans="1:4">
      <c r="A15" s="5" t="s">
        <v>15</v>
      </c>
      <c r="B15" s="6">
        <v>588910</v>
      </c>
      <c r="C15" s="20">
        <v>344660</v>
      </c>
    </row>
    <row r="16" spans="1:4">
      <c r="A16" s="4" t="s">
        <v>16</v>
      </c>
      <c r="B16" s="7">
        <v>4077417</v>
      </c>
      <c r="C16" s="21">
        <f>SUM(C4:C15)</f>
        <v>2256832</v>
      </c>
      <c r="D16" s="22">
        <f>C16/B16</f>
        <v>0.55349550953459015</v>
      </c>
    </row>
    <row r="17" spans="1:5">
      <c r="A17" s="4"/>
      <c r="B17" s="8"/>
      <c r="C17" s="5"/>
    </row>
    <row r="18" spans="1:5">
      <c r="A18" s="4" t="s">
        <v>17</v>
      </c>
      <c r="B18" s="5"/>
      <c r="C18" s="5"/>
    </row>
    <row r="19" spans="1:5">
      <c r="A19" s="5" t="s">
        <v>18</v>
      </c>
      <c r="B19" s="6">
        <v>2399994</v>
      </c>
      <c r="C19" s="20">
        <v>506104</v>
      </c>
    </row>
    <row r="20" spans="1:5">
      <c r="A20" s="5" t="s">
        <v>6</v>
      </c>
      <c r="B20" s="6">
        <v>390708</v>
      </c>
      <c r="C20" s="20">
        <v>114534</v>
      </c>
    </row>
    <row r="21" spans="1:5">
      <c r="A21" s="5" t="s">
        <v>19</v>
      </c>
      <c r="B21" s="6">
        <v>816440</v>
      </c>
      <c r="C21" s="20">
        <v>363240</v>
      </c>
    </row>
    <row r="22" spans="1:5">
      <c r="A22" s="5" t="s">
        <v>20</v>
      </c>
      <c r="B22" s="6">
        <v>936355</v>
      </c>
      <c r="C22" s="20">
        <v>544320</v>
      </c>
    </row>
    <row r="23" spans="1:5">
      <c r="A23" s="5" t="s">
        <v>21</v>
      </c>
      <c r="B23" s="6">
        <v>625287</v>
      </c>
      <c r="C23" s="20">
        <v>225533</v>
      </c>
    </row>
    <row r="24" spans="1:5">
      <c r="A24" s="5" t="s">
        <v>10</v>
      </c>
      <c r="B24" s="6">
        <v>18719</v>
      </c>
      <c r="C24" s="20">
        <v>0</v>
      </c>
    </row>
    <row r="25" spans="1:5">
      <c r="A25" s="5" t="s">
        <v>22</v>
      </c>
      <c r="B25" s="6">
        <v>412099</v>
      </c>
      <c r="C25" s="20">
        <v>369899</v>
      </c>
    </row>
    <row r="26" spans="1:5">
      <c r="A26" s="5" t="s">
        <v>12</v>
      </c>
      <c r="B26" s="6">
        <v>196966</v>
      </c>
      <c r="C26" s="20">
        <v>102308</v>
      </c>
    </row>
    <row r="27" spans="1:5">
      <c r="A27" s="5" t="s">
        <v>23</v>
      </c>
      <c r="B27" s="6">
        <v>360883</v>
      </c>
      <c r="C27" s="20">
        <v>192773</v>
      </c>
    </row>
    <row r="28" spans="1:5">
      <c r="A28" s="5" t="s">
        <v>24</v>
      </c>
      <c r="B28" s="6">
        <v>140185</v>
      </c>
      <c r="C28" s="20">
        <v>103463</v>
      </c>
    </row>
    <row r="29" spans="1:5">
      <c r="A29" s="5" t="s">
        <v>15</v>
      </c>
      <c r="B29" s="6">
        <v>1075542</v>
      </c>
      <c r="C29" s="20">
        <v>968660</v>
      </c>
      <c r="E29" s="9"/>
    </row>
    <row r="30" spans="1:5">
      <c r="A30" s="5" t="s">
        <v>25</v>
      </c>
      <c r="B30" s="6">
        <v>0</v>
      </c>
      <c r="C30" s="5"/>
      <c r="E30" s="9"/>
    </row>
    <row r="31" spans="1:5">
      <c r="A31" s="4" t="s">
        <v>26</v>
      </c>
      <c r="B31" s="7">
        <f>SUM(B19:B29)</f>
        <v>7373178</v>
      </c>
      <c r="C31" s="21">
        <f>SUM(C19:C30)</f>
        <v>3490834</v>
      </c>
      <c r="D31" s="22">
        <f>C31/B31</f>
        <v>0.47345039004890427</v>
      </c>
    </row>
    <row r="32" spans="1:5">
      <c r="A32" s="4"/>
      <c r="B32" s="8"/>
      <c r="C32" s="5"/>
    </row>
    <row r="33" spans="1:4">
      <c r="A33" s="4" t="s">
        <v>27</v>
      </c>
      <c r="B33" s="5"/>
      <c r="C33" s="5"/>
    </row>
    <row r="34" spans="1:4">
      <c r="A34" s="5" t="s">
        <v>28</v>
      </c>
      <c r="B34" s="6">
        <v>203652</v>
      </c>
      <c r="C34" s="20"/>
    </row>
    <row r="35" spans="1:4">
      <c r="A35" s="5" t="s">
        <v>29</v>
      </c>
      <c r="B35" s="6">
        <v>286971</v>
      </c>
      <c r="C35" s="20"/>
    </row>
    <row r="36" spans="1:4">
      <c r="A36" s="5" t="s">
        <v>30</v>
      </c>
      <c r="B36" s="6">
        <v>129616</v>
      </c>
      <c r="C36" s="20"/>
    </row>
    <row r="37" spans="1:4">
      <c r="A37" s="5" t="s">
        <v>31</v>
      </c>
      <c r="B37" s="6">
        <v>380314</v>
      </c>
      <c r="C37" s="20"/>
    </row>
    <row r="38" spans="1:4">
      <c r="A38" s="4" t="s">
        <v>32</v>
      </c>
      <c r="B38" s="7">
        <v>1000553</v>
      </c>
      <c r="C38" s="21">
        <v>384245</v>
      </c>
      <c r="D38" s="22">
        <f>C38/B38</f>
        <v>0.38403262995563453</v>
      </c>
    </row>
    <row r="39" spans="1:4">
      <c r="A39" s="4"/>
      <c r="B39" s="8"/>
      <c r="C39" s="5"/>
    </row>
    <row r="40" spans="1:4">
      <c r="A40" s="4" t="s">
        <v>33</v>
      </c>
      <c r="B40" s="5"/>
      <c r="C40" s="5"/>
    </row>
    <row r="41" spans="1:4">
      <c r="A41" s="5" t="s">
        <v>34</v>
      </c>
      <c r="B41" s="6">
        <v>354575</v>
      </c>
      <c r="C41" s="20">
        <v>116400</v>
      </c>
    </row>
    <row r="42" spans="1:4">
      <c r="A42" s="4" t="s">
        <v>35</v>
      </c>
      <c r="B42" s="7">
        <v>354575</v>
      </c>
      <c r="C42" s="21">
        <f>SUM(C41)</f>
        <v>116400</v>
      </c>
      <c r="D42" s="22">
        <f>C42/B42</f>
        <v>0.32828033561305786</v>
      </c>
    </row>
    <row r="43" spans="1:4">
      <c r="A43" s="4"/>
      <c r="B43" s="8"/>
      <c r="C43" s="5"/>
    </row>
    <row r="44" spans="1:4">
      <c r="A44" s="4" t="s">
        <v>36</v>
      </c>
      <c r="B44" s="5"/>
      <c r="C44" s="5"/>
    </row>
    <row r="45" spans="1:4">
      <c r="A45" s="5" t="s">
        <v>37</v>
      </c>
      <c r="B45" s="6">
        <v>360023</v>
      </c>
      <c r="C45" s="20">
        <v>1004950</v>
      </c>
    </row>
    <row r="46" spans="1:4">
      <c r="A46" s="5" t="s">
        <v>20</v>
      </c>
      <c r="B46" s="6">
        <v>12591</v>
      </c>
      <c r="C46" s="20">
        <v>52234</v>
      </c>
    </row>
    <row r="47" spans="1:4">
      <c r="A47" s="5" t="s">
        <v>22</v>
      </c>
      <c r="B47" s="6">
        <v>45463</v>
      </c>
      <c r="C47" s="20">
        <v>823676</v>
      </c>
    </row>
    <row r="48" spans="1:4">
      <c r="A48" s="4" t="s">
        <v>38</v>
      </c>
      <c r="B48" s="7">
        <v>418077</v>
      </c>
      <c r="C48" s="21">
        <f>SUM(C45:C47)</f>
        <v>1880860</v>
      </c>
      <c r="D48" s="22">
        <f>C48/B48</f>
        <v>4.4988363387605634</v>
      </c>
    </row>
    <row r="49" spans="1:5">
      <c r="A49" s="5"/>
      <c r="B49" s="5"/>
      <c r="C49" s="5"/>
    </row>
    <row r="50" spans="1:5">
      <c r="A50" s="4" t="s">
        <v>39</v>
      </c>
      <c r="B50" s="10">
        <v>43575000</v>
      </c>
      <c r="C50" s="21">
        <f>18756790+236976+4077777+50000-C52</f>
        <v>22749687</v>
      </c>
      <c r="D50" s="22">
        <f t="shared" ref="D50:D55" si="0">C50/B50</f>
        <v>0.52208117039586921</v>
      </c>
    </row>
    <row r="51" spans="1:5">
      <c r="A51" s="4" t="s">
        <v>40</v>
      </c>
      <c r="B51" s="10">
        <v>2600000</v>
      </c>
      <c r="C51" s="21">
        <f>1346400+286828+240330</f>
        <v>1873558</v>
      </c>
      <c r="D51" s="22">
        <f t="shared" si="0"/>
        <v>0.72059923076923071</v>
      </c>
    </row>
    <row r="52" spans="1:5">
      <c r="A52" s="4" t="s">
        <v>41</v>
      </c>
      <c r="B52" s="10">
        <v>774700</v>
      </c>
      <c r="C52" s="21">
        <f>292800+(292800*0.27)</f>
        <v>371856</v>
      </c>
      <c r="D52" s="22">
        <f t="shared" si="0"/>
        <v>0.48</v>
      </c>
    </row>
    <row r="53" spans="1:5">
      <c r="A53" s="4" t="s">
        <v>42</v>
      </c>
      <c r="B53" s="10">
        <v>72000</v>
      </c>
      <c r="C53" s="21">
        <v>48676</v>
      </c>
      <c r="D53" s="22">
        <f t="shared" si="0"/>
        <v>0.67605555555555552</v>
      </c>
    </row>
    <row r="54" spans="1:5">
      <c r="A54" s="4" t="s">
        <v>43</v>
      </c>
      <c r="B54" s="10">
        <v>561000</v>
      </c>
      <c r="C54" s="21">
        <f>362040</f>
        <v>362040</v>
      </c>
      <c r="D54" s="22">
        <f t="shared" si="0"/>
        <v>0.64534759358288774</v>
      </c>
    </row>
    <row r="55" spans="1:5">
      <c r="A55" s="4" t="s">
        <v>44</v>
      </c>
      <c r="B55" s="10">
        <v>964500</v>
      </c>
      <c r="C55" s="21">
        <v>0</v>
      </c>
      <c r="D55" s="22">
        <f t="shared" si="0"/>
        <v>0</v>
      </c>
    </row>
    <row r="57" spans="1:5" ht="21">
      <c r="A57" s="11" t="s">
        <v>45</v>
      </c>
      <c r="B57" s="12">
        <f>SUM(B16,B31,B38,B42,B48,B50:B55)</f>
        <v>61771000</v>
      </c>
      <c r="C57" s="16">
        <f>SUM(C48:C55,C42,C38,C31,C16)</f>
        <v>33534988</v>
      </c>
      <c r="D57" s="22">
        <f>C57/B57</f>
        <v>0.5428921014715643</v>
      </c>
    </row>
    <row r="59" spans="1:5" ht="26.25">
      <c r="C59" s="18"/>
      <c r="D59" s="17"/>
      <c r="E59" s="19"/>
    </row>
  </sheetData>
  <mergeCells count="1">
    <mergeCell ref="A1:B1"/>
  </mergeCells>
  <printOptions horizontalCentered="1" verticalCentered="1"/>
  <pageMargins left="0.70866141732283472" right="0.70866141732283472" top="0.55118110236220474" bottom="0.55118110236220474" header="0.51181102362204722" footer="0.31496062992125984"/>
  <pageSetup paperSize="9" scale="80" firstPageNumber="0" orientation="portrait" r:id="rId1"/>
  <headerFooter>
    <oddFooter>&amp;L&amp;"Calibri,Általános"&amp;11 3. melléklet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W58"/>
  <sheetViews>
    <sheetView topLeftCell="A25" zoomScaleNormal="100" zoomScalePageLayoutView="60" workbookViewId="0">
      <selection activeCell="B6" sqref="B6"/>
    </sheetView>
  </sheetViews>
  <sheetFormatPr defaultRowHeight="15"/>
  <cols>
    <col min="1" max="1" width="51.5703125" style="1"/>
    <col min="2" max="2" width="17.5703125" style="13"/>
    <col min="3" max="257" width="10.28515625" style="1"/>
    <col min="258" max="1025" width="8.5703125"/>
  </cols>
  <sheetData>
    <row r="1" spans="1:257">
      <c r="A1" s="24"/>
      <c r="B1" s="25"/>
    </row>
    <row r="2" spans="1:257">
      <c r="A2" s="24"/>
      <c r="B2" s="25"/>
    </row>
    <row r="3" spans="1:257">
      <c r="A3" s="26"/>
      <c r="B3" s="27"/>
    </row>
    <row r="4" spans="1:257">
      <c r="A4" s="26"/>
      <c r="B4" s="27"/>
    </row>
    <row r="5" spans="1:257">
      <c r="A5" s="26"/>
      <c r="B5" s="27"/>
    </row>
    <row r="6" spans="1:257">
      <c r="A6" s="26"/>
      <c r="B6" s="27"/>
    </row>
    <row r="7" spans="1:257">
      <c r="A7" s="26"/>
      <c r="B7" s="27"/>
    </row>
    <row r="8" spans="1:257">
      <c r="A8" s="26"/>
      <c r="B8" s="27"/>
    </row>
    <row r="9" spans="1:257">
      <c r="A9" s="26"/>
      <c r="B9" s="27"/>
    </row>
    <row r="10" spans="1:257">
      <c r="A10" s="26"/>
      <c r="B10" s="27"/>
    </row>
    <row r="11" spans="1:257" s="15" customFormat="1">
      <c r="A11" s="24"/>
      <c r="B11" s="25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  <c r="HL11" s="14"/>
      <c r="HM11" s="14"/>
      <c r="HN11" s="14"/>
      <c r="HO11" s="14"/>
      <c r="HP11" s="14"/>
      <c r="HQ11" s="14"/>
      <c r="HR11" s="14"/>
      <c r="HS11" s="14"/>
      <c r="HT11" s="14"/>
      <c r="HU11" s="14"/>
      <c r="HV11" s="14"/>
      <c r="HW11" s="14"/>
      <c r="HX11" s="14"/>
      <c r="HY11" s="14"/>
      <c r="HZ11" s="14"/>
      <c r="IA11" s="14"/>
      <c r="IB11" s="14"/>
      <c r="IC11" s="14"/>
      <c r="ID11" s="14"/>
      <c r="IE11" s="14"/>
      <c r="IF11" s="14"/>
      <c r="IG11" s="14"/>
      <c r="IH11" s="14"/>
      <c r="II11" s="14"/>
      <c r="IJ11" s="14"/>
      <c r="IK11" s="14"/>
      <c r="IL11" s="14"/>
      <c r="IM11" s="14"/>
      <c r="IN11" s="14"/>
      <c r="IO11" s="14"/>
      <c r="IP11" s="14"/>
      <c r="IQ11" s="14"/>
      <c r="IR11" s="14"/>
      <c r="IS11" s="14"/>
      <c r="IT11" s="14"/>
      <c r="IU11" s="14"/>
      <c r="IV11" s="14"/>
      <c r="IW11" s="14"/>
    </row>
    <row r="12" spans="1:257">
      <c r="A12" s="26"/>
      <c r="B12" s="27"/>
    </row>
    <row r="13" spans="1:257">
      <c r="A13" s="26"/>
      <c r="B13" s="27"/>
    </row>
    <row r="14" spans="1:257">
      <c r="A14" s="26"/>
      <c r="B14" s="27"/>
    </row>
    <row r="15" spans="1:257">
      <c r="A15" s="26"/>
      <c r="B15" s="27"/>
    </row>
    <row r="16" spans="1:257">
      <c r="A16" s="26"/>
      <c r="B16" s="27"/>
    </row>
    <row r="17" spans="1:257">
      <c r="A17" s="26"/>
      <c r="B17" s="27"/>
    </row>
    <row r="18" spans="1:257">
      <c r="A18" s="28"/>
      <c r="B18" s="27"/>
    </row>
    <row r="19" spans="1:257">
      <c r="A19" s="26"/>
      <c r="B19" s="27"/>
    </row>
    <row r="20" spans="1:257">
      <c r="A20" s="26"/>
      <c r="B20" s="27"/>
    </row>
    <row r="21" spans="1:257">
      <c r="A21" s="26"/>
      <c r="B21" s="27"/>
    </row>
    <row r="22" spans="1:257" s="15" customFormat="1">
      <c r="A22" s="24"/>
      <c r="B22" s="2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  <c r="HL22" s="14"/>
      <c r="HM22" s="14"/>
      <c r="HN22" s="14"/>
      <c r="HO22" s="14"/>
      <c r="HP22" s="14"/>
      <c r="HQ22" s="14"/>
      <c r="HR22" s="14"/>
      <c r="HS22" s="14"/>
      <c r="HT22" s="14"/>
      <c r="HU22" s="14"/>
      <c r="HV22" s="14"/>
      <c r="HW22" s="14"/>
      <c r="HX22" s="14"/>
      <c r="HY22" s="14"/>
      <c r="HZ22" s="14"/>
      <c r="IA22" s="14"/>
      <c r="IB22" s="14"/>
      <c r="IC22" s="14"/>
      <c r="ID22" s="14"/>
      <c r="IE22" s="14"/>
      <c r="IF22" s="14"/>
      <c r="IG22" s="14"/>
      <c r="IH22" s="14"/>
      <c r="II22" s="14"/>
      <c r="IJ22" s="14"/>
      <c r="IK22" s="14"/>
      <c r="IL22" s="14"/>
      <c r="IM22" s="14"/>
      <c r="IN22" s="14"/>
      <c r="IO22" s="14"/>
      <c r="IP22" s="14"/>
      <c r="IQ22" s="14"/>
      <c r="IR22" s="14"/>
      <c r="IS22" s="14"/>
      <c r="IT22" s="14"/>
      <c r="IU22" s="14"/>
      <c r="IV22" s="14"/>
      <c r="IW22" s="14"/>
    </row>
    <row r="23" spans="1:257">
      <c r="A23" s="26"/>
      <c r="B23" s="27"/>
    </row>
    <row r="24" spans="1:257">
      <c r="A24" s="26"/>
      <c r="B24" s="27"/>
    </row>
    <row r="25" spans="1:257">
      <c r="A25" s="26"/>
      <c r="B25" s="27"/>
    </row>
    <row r="26" spans="1:257">
      <c r="A26" s="26"/>
      <c r="B26" s="27"/>
    </row>
    <row r="27" spans="1:257">
      <c r="A27" s="26"/>
      <c r="B27" s="27"/>
    </row>
    <row r="28" spans="1:257">
      <c r="A28" s="24"/>
      <c r="B28" s="25"/>
    </row>
    <row r="29" spans="1:257">
      <c r="A29" s="26"/>
      <c r="B29" s="27"/>
    </row>
    <row r="30" spans="1:257">
      <c r="A30" s="28"/>
      <c r="B30" s="27"/>
    </row>
    <row r="31" spans="1:257">
      <c r="A31" s="26"/>
      <c r="B31" s="27"/>
    </row>
    <row r="32" spans="1:257">
      <c r="A32" s="26"/>
      <c r="B32" s="27"/>
    </row>
    <row r="33" spans="1:257">
      <c r="A33" s="26"/>
      <c r="B33" s="27"/>
    </row>
    <row r="34" spans="1:257">
      <c r="A34" s="26"/>
      <c r="B34" s="27"/>
    </row>
    <row r="35" spans="1:257">
      <c r="A35" s="26"/>
      <c r="B35" s="27"/>
    </row>
    <row r="36" spans="1:257">
      <c r="A36" s="26"/>
      <c r="B36" s="27"/>
    </row>
    <row r="37" spans="1:257" s="15" customFormat="1">
      <c r="A37" s="24"/>
      <c r="B37" s="25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14"/>
      <c r="FT37" s="14"/>
      <c r="FU37" s="14"/>
      <c r="FV37" s="14"/>
      <c r="FW37" s="14"/>
      <c r="FX37" s="14"/>
      <c r="FY37" s="14"/>
      <c r="FZ37" s="14"/>
      <c r="GA37" s="14"/>
      <c r="GB37" s="14"/>
      <c r="GC37" s="14"/>
      <c r="GD37" s="14"/>
      <c r="GE37" s="14"/>
      <c r="GF37" s="14"/>
      <c r="GG37" s="14"/>
      <c r="GH37" s="14"/>
      <c r="GI37" s="14"/>
      <c r="GJ37" s="14"/>
      <c r="GK37" s="14"/>
      <c r="GL37" s="14"/>
      <c r="GM37" s="14"/>
      <c r="GN37" s="14"/>
      <c r="GO37" s="14"/>
      <c r="GP37" s="14"/>
      <c r="GQ37" s="14"/>
      <c r="GR37" s="14"/>
      <c r="GS37" s="14"/>
      <c r="GT37" s="14"/>
      <c r="GU37" s="14"/>
      <c r="GV37" s="14"/>
      <c r="GW37" s="14"/>
      <c r="GX37" s="14"/>
      <c r="GY37" s="14"/>
      <c r="GZ37" s="14"/>
      <c r="HA37" s="14"/>
      <c r="HB37" s="14"/>
      <c r="HC37" s="14"/>
      <c r="HD37" s="14"/>
      <c r="HE37" s="14"/>
      <c r="HF37" s="14"/>
      <c r="HG37" s="14"/>
      <c r="HH37" s="14"/>
      <c r="HI37" s="14"/>
      <c r="HJ37" s="14"/>
      <c r="HK37" s="14"/>
      <c r="HL37" s="14"/>
      <c r="HM37" s="14"/>
      <c r="HN37" s="14"/>
      <c r="HO37" s="14"/>
      <c r="HP37" s="14"/>
      <c r="HQ37" s="14"/>
      <c r="HR37" s="14"/>
      <c r="HS37" s="14"/>
      <c r="HT37" s="14"/>
      <c r="HU37" s="14"/>
      <c r="HV37" s="14"/>
      <c r="HW37" s="14"/>
      <c r="HX37" s="14"/>
      <c r="HY37" s="14"/>
      <c r="HZ37" s="14"/>
      <c r="IA37" s="14"/>
      <c r="IB37" s="14"/>
      <c r="IC37" s="14"/>
      <c r="ID37" s="14"/>
      <c r="IE37" s="14"/>
      <c r="IF37" s="14"/>
      <c r="IG37" s="14"/>
      <c r="IH37" s="14"/>
      <c r="II37" s="14"/>
      <c r="IJ37" s="14"/>
      <c r="IK37" s="14"/>
      <c r="IL37" s="14"/>
      <c r="IM37" s="14"/>
      <c r="IN37" s="14"/>
      <c r="IO37" s="14"/>
      <c r="IP37" s="14"/>
      <c r="IQ37" s="14"/>
      <c r="IR37" s="14"/>
      <c r="IS37" s="14"/>
      <c r="IT37" s="14"/>
      <c r="IU37" s="14"/>
      <c r="IV37" s="14"/>
      <c r="IW37" s="14"/>
    </row>
    <row r="38" spans="1:257">
      <c r="A38" s="26"/>
      <c r="B38" s="27"/>
    </row>
    <row r="39" spans="1:257" s="15" customFormat="1">
      <c r="A39" s="24"/>
      <c r="B39" s="25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14"/>
      <c r="FT39" s="14"/>
      <c r="FU39" s="14"/>
      <c r="FV39" s="14"/>
      <c r="FW39" s="14"/>
      <c r="FX39" s="14"/>
      <c r="FY39" s="14"/>
      <c r="FZ39" s="14"/>
      <c r="GA39" s="14"/>
      <c r="GB39" s="14"/>
      <c r="GC39" s="14"/>
      <c r="GD39" s="14"/>
      <c r="GE39" s="14"/>
      <c r="GF39" s="14"/>
      <c r="GG39" s="14"/>
      <c r="GH39" s="14"/>
      <c r="GI39" s="14"/>
      <c r="GJ39" s="14"/>
      <c r="GK39" s="14"/>
      <c r="GL39" s="14"/>
      <c r="GM39" s="14"/>
      <c r="GN39" s="14"/>
      <c r="GO39" s="14"/>
      <c r="GP39" s="14"/>
      <c r="GQ39" s="14"/>
      <c r="GR39" s="14"/>
      <c r="GS39" s="14"/>
      <c r="GT39" s="14"/>
      <c r="GU39" s="14"/>
      <c r="GV39" s="14"/>
      <c r="GW39" s="14"/>
      <c r="GX39" s="14"/>
      <c r="GY39" s="14"/>
      <c r="GZ39" s="14"/>
      <c r="HA39" s="14"/>
      <c r="HB39" s="14"/>
      <c r="HC39" s="14"/>
      <c r="HD39" s="14"/>
      <c r="HE39" s="14"/>
      <c r="HF39" s="14"/>
      <c r="HG39" s="14"/>
      <c r="HH39" s="14"/>
      <c r="HI39" s="14"/>
      <c r="HJ39" s="14"/>
      <c r="HK39" s="14"/>
      <c r="HL39" s="14"/>
      <c r="HM39" s="14"/>
      <c r="HN39" s="14"/>
      <c r="HO39" s="14"/>
      <c r="HP39" s="14"/>
      <c r="HQ39" s="14"/>
      <c r="HR39" s="14"/>
      <c r="HS39" s="14"/>
      <c r="HT39" s="14"/>
      <c r="HU39" s="14"/>
      <c r="HV39" s="14"/>
      <c r="HW39" s="14"/>
      <c r="HX39" s="14"/>
      <c r="HY39" s="14"/>
      <c r="HZ39" s="14"/>
      <c r="IA39" s="14"/>
      <c r="IB39" s="14"/>
      <c r="IC39" s="14"/>
      <c r="ID39" s="14"/>
      <c r="IE39" s="14"/>
      <c r="IF39" s="14"/>
      <c r="IG39" s="14"/>
      <c r="IH39" s="14"/>
      <c r="II39" s="14"/>
      <c r="IJ39" s="14"/>
      <c r="IK39" s="14"/>
      <c r="IL39" s="14"/>
      <c r="IM39" s="14"/>
      <c r="IN39" s="14"/>
      <c r="IO39" s="14"/>
      <c r="IP39" s="14"/>
      <c r="IQ39" s="14"/>
      <c r="IR39" s="14"/>
      <c r="IS39" s="14"/>
      <c r="IT39" s="14"/>
      <c r="IU39" s="14"/>
      <c r="IV39" s="14"/>
      <c r="IW39" s="14"/>
    </row>
    <row r="40" spans="1:257">
      <c r="A40" s="26"/>
      <c r="B40" s="27"/>
    </row>
    <row r="41" spans="1:257">
      <c r="A41" s="26"/>
      <c r="B41" s="27"/>
    </row>
    <row r="42" spans="1:257">
      <c r="A42" s="26"/>
      <c r="B42" s="27"/>
    </row>
    <row r="43" spans="1:257">
      <c r="A43" s="26"/>
      <c r="B43" s="27"/>
    </row>
    <row r="44" spans="1:257" s="15" customFormat="1">
      <c r="A44" s="24"/>
      <c r="B44" s="25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  <c r="FH44" s="14"/>
      <c r="FI44" s="14"/>
      <c r="FJ44" s="14"/>
      <c r="FK44" s="14"/>
      <c r="FL44" s="14"/>
      <c r="FM44" s="14"/>
      <c r="FN44" s="14"/>
      <c r="FO44" s="14"/>
      <c r="FP44" s="14"/>
      <c r="FQ44" s="14"/>
      <c r="FR44" s="14"/>
      <c r="FS44" s="14"/>
      <c r="FT44" s="14"/>
      <c r="FU44" s="14"/>
      <c r="FV44" s="14"/>
      <c r="FW44" s="14"/>
      <c r="FX44" s="14"/>
      <c r="FY44" s="14"/>
      <c r="FZ44" s="14"/>
      <c r="GA44" s="14"/>
      <c r="GB44" s="14"/>
      <c r="GC44" s="14"/>
      <c r="GD44" s="14"/>
      <c r="GE44" s="14"/>
      <c r="GF44" s="14"/>
      <c r="GG44" s="14"/>
      <c r="GH44" s="14"/>
      <c r="GI44" s="14"/>
      <c r="GJ44" s="14"/>
      <c r="GK44" s="14"/>
      <c r="GL44" s="14"/>
      <c r="GM44" s="14"/>
      <c r="GN44" s="14"/>
      <c r="GO44" s="14"/>
      <c r="GP44" s="14"/>
      <c r="GQ44" s="14"/>
      <c r="GR44" s="14"/>
      <c r="GS44" s="14"/>
      <c r="GT44" s="14"/>
      <c r="GU44" s="14"/>
      <c r="GV44" s="14"/>
      <c r="GW44" s="14"/>
      <c r="GX44" s="14"/>
      <c r="GY44" s="14"/>
      <c r="GZ44" s="14"/>
      <c r="HA44" s="14"/>
      <c r="HB44" s="14"/>
      <c r="HC44" s="14"/>
      <c r="HD44" s="14"/>
      <c r="HE44" s="14"/>
      <c r="HF44" s="14"/>
      <c r="HG44" s="14"/>
      <c r="HH44" s="14"/>
      <c r="HI44" s="14"/>
      <c r="HJ44" s="14"/>
      <c r="HK44" s="14"/>
      <c r="HL44" s="14"/>
      <c r="HM44" s="14"/>
      <c r="HN44" s="14"/>
      <c r="HO44" s="14"/>
      <c r="HP44" s="14"/>
      <c r="HQ44" s="14"/>
      <c r="HR44" s="14"/>
      <c r="HS44" s="14"/>
      <c r="HT44" s="14"/>
      <c r="HU44" s="14"/>
      <c r="HV44" s="14"/>
      <c r="HW44" s="14"/>
      <c r="HX44" s="14"/>
      <c r="HY44" s="14"/>
      <c r="HZ44" s="14"/>
      <c r="IA44" s="14"/>
      <c r="IB44" s="14"/>
      <c r="IC44" s="14"/>
      <c r="ID44" s="14"/>
      <c r="IE44" s="14"/>
      <c r="IF44" s="14"/>
      <c r="IG44" s="14"/>
      <c r="IH44" s="14"/>
      <c r="II44" s="14"/>
      <c r="IJ44" s="14"/>
      <c r="IK44" s="14"/>
      <c r="IL44" s="14"/>
      <c r="IM44" s="14"/>
      <c r="IN44" s="14"/>
      <c r="IO44" s="14"/>
      <c r="IP44" s="14"/>
      <c r="IQ44" s="14"/>
      <c r="IR44" s="14"/>
      <c r="IS44" s="14"/>
      <c r="IT44" s="14"/>
      <c r="IU44" s="14"/>
      <c r="IV44" s="14"/>
      <c r="IW44" s="14"/>
    </row>
    <row r="45" spans="1:257">
      <c r="A45" s="26"/>
      <c r="B45" s="27"/>
    </row>
    <row r="46" spans="1:257" s="15" customFormat="1">
      <c r="A46" s="24"/>
      <c r="B46" s="25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4"/>
      <c r="DU46" s="14"/>
      <c r="DV46" s="14"/>
      <c r="DW46" s="14"/>
      <c r="DX46" s="14"/>
      <c r="DY46" s="14"/>
      <c r="DZ46" s="14"/>
      <c r="EA46" s="14"/>
      <c r="EB46" s="14"/>
      <c r="EC46" s="14"/>
      <c r="ED46" s="14"/>
      <c r="EE46" s="14"/>
      <c r="EF46" s="14"/>
      <c r="EG46" s="14"/>
      <c r="EH46" s="14"/>
      <c r="EI46" s="14"/>
      <c r="EJ46" s="14"/>
      <c r="EK46" s="14"/>
      <c r="EL46" s="14"/>
      <c r="EM46" s="14"/>
      <c r="EN46" s="14"/>
      <c r="EO46" s="14"/>
      <c r="EP46" s="14"/>
      <c r="EQ46" s="14"/>
      <c r="ER46" s="14"/>
      <c r="ES46" s="14"/>
      <c r="ET46" s="14"/>
      <c r="EU46" s="14"/>
      <c r="EV46" s="14"/>
      <c r="EW46" s="14"/>
      <c r="EX46" s="14"/>
      <c r="EY46" s="14"/>
      <c r="EZ46" s="14"/>
      <c r="FA46" s="14"/>
      <c r="FB46" s="14"/>
      <c r="FC46" s="14"/>
      <c r="FD46" s="14"/>
      <c r="FE46" s="14"/>
      <c r="FF46" s="14"/>
      <c r="FG46" s="14"/>
      <c r="FH46" s="14"/>
      <c r="FI46" s="14"/>
      <c r="FJ46" s="14"/>
      <c r="FK46" s="14"/>
      <c r="FL46" s="14"/>
      <c r="FM46" s="14"/>
      <c r="FN46" s="14"/>
      <c r="FO46" s="14"/>
      <c r="FP46" s="14"/>
      <c r="FQ46" s="14"/>
      <c r="FR46" s="14"/>
      <c r="FS46" s="14"/>
      <c r="FT46" s="14"/>
      <c r="FU46" s="14"/>
      <c r="FV46" s="14"/>
      <c r="FW46" s="14"/>
      <c r="FX46" s="14"/>
      <c r="FY46" s="14"/>
      <c r="FZ46" s="14"/>
      <c r="GA46" s="14"/>
      <c r="GB46" s="14"/>
      <c r="GC46" s="14"/>
      <c r="GD46" s="14"/>
      <c r="GE46" s="14"/>
      <c r="GF46" s="14"/>
      <c r="GG46" s="14"/>
      <c r="GH46" s="14"/>
      <c r="GI46" s="14"/>
      <c r="GJ46" s="14"/>
      <c r="GK46" s="14"/>
      <c r="GL46" s="14"/>
      <c r="GM46" s="14"/>
      <c r="GN46" s="14"/>
      <c r="GO46" s="14"/>
      <c r="GP46" s="14"/>
      <c r="GQ46" s="14"/>
      <c r="GR46" s="14"/>
      <c r="GS46" s="14"/>
      <c r="GT46" s="14"/>
      <c r="GU46" s="14"/>
      <c r="GV46" s="14"/>
      <c r="GW46" s="14"/>
      <c r="GX46" s="14"/>
      <c r="GY46" s="14"/>
      <c r="GZ46" s="14"/>
      <c r="HA46" s="14"/>
      <c r="HB46" s="14"/>
      <c r="HC46" s="14"/>
      <c r="HD46" s="14"/>
      <c r="HE46" s="14"/>
      <c r="HF46" s="14"/>
      <c r="HG46" s="14"/>
      <c r="HH46" s="14"/>
      <c r="HI46" s="14"/>
      <c r="HJ46" s="14"/>
      <c r="HK46" s="14"/>
      <c r="HL46" s="14"/>
      <c r="HM46" s="14"/>
      <c r="HN46" s="14"/>
      <c r="HO46" s="14"/>
      <c r="HP46" s="14"/>
      <c r="HQ46" s="14"/>
      <c r="HR46" s="14"/>
      <c r="HS46" s="14"/>
      <c r="HT46" s="14"/>
      <c r="HU46" s="14"/>
      <c r="HV46" s="14"/>
      <c r="HW46" s="14"/>
      <c r="HX46" s="14"/>
      <c r="HY46" s="14"/>
      <c r="HZ46" s="14"/>
      <c r="IA46" s="14"/>
      <c r="IB46" s="14"/>
      <c r="IC46" s="14"/>
      <c r="ID46" s="14"/>
      <c r="IE46" s="14"/>
      <c r="IF46" s="14"/>
      <c r="IG46" s="14"/>
      <c r="IH46" s="14"/>
      <c r="II46" s="14"/>
      <c r="IJ46" s="14"/>
      <c r="IK46" s="14"/>
      <c r="IL46" s="14"/>
      <c r="IM46" s="14"/>
      <c r="IN46" s="14"/>
      <c r="IO46" s="14"/>
      <c r="IP46" s="14"/>
      <c r="IQ46" s="14"/>
      <c r="IR46" s="14"/>
      <c r="IS46" s="14"/>
      <c r="IT46" s="14"/>
      <c r="IU46" s="14"/>
      <c r="IV46" s="14"/>
      <c r="IW46" s="14"/>
    </row>
    <row r="47" spans="1:257">
      <c r="A47" s="26"/>
      <c r="B47" s="27"/>
    </row>
    <row r="48" spans="1:257">
      <c r="A48" s="24"/>
      <c r="B48" s="25"/>
    </row>
    <row r="49" spans="1:257">
      <c r="A49" s="24"/>
      <c r="B49" s="29"/>
    </row>
    <row r="50" spans="1:257">
      <c r="A50" s="26"/>
      <c r="B50" s="27"/>
    </row>
    <row r="51" spans="1:257">
      <c r="A51" s="26"/>
      <c r="B51" s="27"/>
    </row>
    <row r="52" spans="1:257">
      <c r="A52" s="26"/>
      <c r="B52" s="27"/>
    </row>
    <row r="53" spans="1:257">
      <c r="A53" s="26"/>
      <c r="B53" s="27"/>
    </row>
    <row r="54" spans="1:257">
      <c r="A54" s="26"/>
      <c r="B54" s="27"/>
    </row>
    <row r="55" spans="1:257">
      <c r="A55" s="26"/>
      <c r="B55" s="27"/>
    </row>
    <row r="56" spans="1:257" s="15" customFormat="1">
      <c r="A56" s="24"/>
      <c r="B56" s="25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4"/>
      <c r="DU56" s="14"/>
      <c r="DV56" s="14"/>
      <c r="DW56" s="14"/>
      <c r="DX56" s="14"/>
      <c r="DY56" s="14"/>
      <c r="DZ56" s="14"/>
      <c r="EA56" s="14"/>
      <c r="EB56" s="14"/>
      <c r="EC56" s="14"/>
      <c r="ED56" s="14"/>
      <c r="EE56" s="14"/>
      <c r="EF56" s="14"/>
      <c r="EG56" s="14"/>
      <c r="EH56" s="14"/>
      <c r="EI56" s="14"/>
      <c r="EJ56" s="14"/>
      <c r="EK56" s="14"/>
      <c r="EL56" s="14"/>
      <c r="EM56" s="14"/>
      <c r="EN56" s="14"/>
      <c r="EO56" s="14"/>
      <c r="EP56" s="14"/>
      <c r="EQ56" s="14"/>
      <c r="ER56" s="14"/>
      <c r="ES56" s="14"/>
      <c r="ET56" s="14"/>
      <c r="EU56" s="14"/>
      <c r="EV56" s="14"/>
      <c r="EW56" s="14"/>
      <c r="EX56" s="14"/>
      <c r="EY56" s="14"/>
      <c r="EZ56" s="14"/>
      <c r="FA56" s="14"/>
      <c r="FB56" s="14"/>
      <c r="FC56" s="14"/>
      <c r="FD56" s="14"/>
      <c r="FE56" s="14"/>
      <c r="FF56" s="14"/>
      <c r="FG56" s="14"/>
      <c r="FH56" s="14"/>
      <c r="FI56" s="14"/>
      <c r="FJ56" s="14"/>
      <c r="FK56" s="14"/>
      <c r="FL56" s="14"/>
      <c r="FM56" s="14"/>
      <c r="FN56" s="14"/>
      <c r="FO56" s="14"/>
      <c r="FP56" s="14"/>
      <c r="FQ56" s="14"/>
      <c r="FR56" s="14"/>
      <c r="FS56" s="14"/>
      <c r="FT56" s="14"/>
      <c r="FU56" s="14"/>
      <c r="FV56" s="14"/>
      <c r="FW56" s="14"/>
      <c r="FX56" s="14"/>
      <c r="FY56" s="14"/>
      <c r="FZ56" s="14"/>
      <c r="GA56" s="14"/>
      <c r="GB56" s="14"/>
      <c r="GC56" s="14"/>
      <c r="GD56" s="14"/>
      <c r="GE56" s="14"/>
      <c r="GF56" s="14"/>
      <c r="GG56" s="14"/>
      <c r="GH56" s="14"/>
      <c r="GI56" s="14"/>
      <c r="GJ56" s="14"/>
      <c r="GK56" s="14"/>
      <c r="GL56" s="14"/>
      <c r="GM56" s="14"/>
      <c r="GN56" s="14"/>
      <c r="GO56" s="14"/>
      <c r="GP56" s="14"/>
      <c r="GQ56" s="14"/>
      <c r="GR56" s="14"/>
      <c r="GS56" s="14"/>
      <c r="GT56" s="14"/>
      <c r="GU56" s="14"/>
      <c r="GV56" s="14"/>
      <c r="GW56" s="14"/>
      <c r="GX56" s="14"/>
      <c r="GY56" s="14"/>
      <c r="GZ56" s="14"/>
      <c r="HA56" s="14"/>
      <c r="HB56" s="14"/>
      <c r="HC56" s="14"/>
      <c r="HD56" s="14"/>
      <c r="HE56" s="14"/>
      <c r="HF56" s="14"/>
      <c r="HG56" s="14"/>
      <c r="HH56" s="14"/>
      <c r="HI56" s="14"/>
      <c r="HJ56" s="14"/>
      <c r="HK56" s="14"/>
      <c r="HL56" s="14"/>
      <c r="HM56" s="14"/>
      <c r="HN56" s="14"/>
      <c r="HO56" s="14"/>
      <c r="HP56" s="14"/>
      <c r="HQ56" s="14"/>
      <c r="HR56" s="14"/>
      <c r="HS56" s="14"/>
      <c r="HT56" s="14"/>
      <c r="HU56" s="14"/>
      <c r="HV56" s="14"/>
      <c r="HW56" s="14"/>
      <c r="HX56" s="14"/>
      <c r="HY56" s="14"/>
      <c r="HZ56" s="14"/>
      <c r="IA56" s="14"/>
      <c r="IB56" s="14"/>
      <c r="IC56" s="14"/>
      <c r="ID56" s="14"/>
      <c r="IE56" s="14"/>
      <c r="IF56" s="14"/>
      <c r="IG56" s="14"/>
      <c r="IH56" s="14"/>
      <c r="II56" s="14"/>
      <c r="IJ56" s="14"/>
      <c r="IK56" s="14"/>
      <c r="IL56" s="14"/>
      <c r="IM56" s="14"/>
      <c r="IN56" s="14"/>
      <c r="IO56" s="14"/>
      <c r="IP56" s="14"/>
      <c r="IQ56" s="14"/>
      <c r="IR56" s="14"/>
      <c r="IS56" s="14"/>
      <c r="IT56" s="14"/>
      <c r="IU56" s="14"/>
      <c r="IV56" s="14"/>
      <c r="IW56" s="14"/>
    </row>
    <row r="57" spans="1:257">
      <c r="A57" s="26"/>
      <c r="B57" s="27"/>
    </row>
    <row r="58" spans="1:257">
      <c r="A58" s="24"/>
      <c r="B58" s="25"/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5"/>
  <cols>
    <col min="1" max="257" width="10.28515625" style="1"/>
    <col min="258" max="1025" width="8.5703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 Gábor</dc:creator>
  <cp:lastModifiedBy>User</cp:lastModifiedBy>
  <cp:revision>0</cp:revision>
  <cp:lastPrinted>2016-09-21T06:32:29Z</cp:lastPrinted>
  <dcterms:created xsi:type="dcterms:W3CDTF">2016-09-21T06:02:19Z</dcterms:created>
  <dcterms:modified xsi:type="dcterms:W3CDTF">2016-09-23T05:49:41Z</dcterms:modified>
</cp:coreProperties>
</file>